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sfiles\dss\Sudley\Homeless Services\Homeless Services Division\Administrative\FY25\Grants\HUD\CoC NOFO\New Projects\"/>
    </mc:Choice>
  </mc:AlternateContent>
  <xr:revisionPtr revIDLastSave="0" documentId="13_ncr:1_{C3C891B0-296E-4C4B-A0BE-0747505859BD}" xr6:coauthVersionLast="47" xr6:coauthVersionMax="47" xr10:uidLastSave="{00000000-0000-0000-0000-000000000000}"/>
  <bookViews>
    <workbookView xWindow="-120" yWindow="-120" windowWidth="29040" windowHeight="15720" firstSheet="1" activeTab="7" xr2:uid="{00000000-000D-0000-FFFF-FFFF00000000}"/>
  </bookViews>
  <sheets>
    <sheet name="All Project Types NA HMIS" sheetId="1" r:id="rId1"/>
    <sheet name="PSH" sheetId="2" r:id="rId2"/>
    <sheet name="RRH" sheetId="3" r:id="rId3"/>
    <sheet name="Transitional Housing" sheetId="4" r:id="rId4"/>
    <sheet name="SSO Standalone" sheetId="5" r:id="rId5"/>
    <sheet name="SSO Street Outreach" sheetId="6" r:id="rId6"/>
    <sheet name="SSO Coordinated Entry" sheetId="7" r:id="rId7"/>
    <sheet name="HMIS Expansion ONLY"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D10" i="8"/>
  <c r="D9" i="7"/>
  <c r="D8" i="7"/>
  <c r="D7" i="6"/>
  <c r="D8" i="6"/>
  <c r="D7" i="5"/>
  <c r="D6" i="5"/>
  <c r="D8" i="5" s="1"/>
  <c r="D12" i="4"/>
  <c r="D11" i="4"/>
  <c r="D11" i="3"/>
  <c r="D12" i="3" s="1"/>
  <c r="D10" i="3"/>
  <c r="D11" i="2"/>
  <c r="D10" i="2"/>
  <c r="D15" i="1"/>
  <c r="D14" i="1"/>
  <c r="D13" i="4" l="1"/>
  <c r="D10" i="7"/>
  <c r="D9" i="6"/>
  <c r="D12" i="2"/>
  <c r="D16" i="1"/>
  <c r="D19" i="1" s="1"/>
</calcChain>
</file>

<file path=xl/sharedStrings.xml><?xml version="1.0" encoding="utf-8"?>
<sst xmlns="http://schemas.openxmlformats.org/spreadsheetml/2006/main" count="187" uniqueCount="78">
  <si>
    <t>Category/Section</t>
  </si>
  <si>
    <t>Scoring Criterion</t>
  </si>
  <si>
    <t>Max Points</t>
  </si>
  <si>
    <t>Score</t>
  </si>
  <si>
    <t>Comments</t>
  </si>
  <si>
    <t>Experience</t>
  </si>
  <si>
    <t>Financials</t>
  </si>
  <si>
    <t>Total Possible:</t>
  </si>
  <si>
    <t>Total Scored:</t>
  </si>
  <si>
    <t>New PSH Project Factors</t>
  </si>
  <si>
    <t>New RRH Project Factors</t>
  </si>
  <si>
    <t>New TH Project Factors</t>
  </si>
  <si>
    <t>SSO – Standalone</t>
  </si>
  <si>
    <t>SSO – Street Outreach</t>
  </si>
  <si>
    <t>SSO – Coordinated Entry</t>
  </si>
  <si>
    <t>Extent to which the applicant:
1) Demonstrates understanding of the needs of the clients to be 
served. 
2) Demonstrates that type, scale, and location of the housing or 
services fit the needs of the clients to be served. 
3) Demonstrates that type and scale of all supportive services, 
regardless of funding source, meets the needs of clients to be 
served. 
4) Demonstrates how clients will be assisted in obtaining 
mainstream benefits. 
5) Establishes performances measures for housing and income 
that are objective, measurable, trackable and meet or exceed any 
established HUD or CoC benchmarks.</t>
  </si>
  <si>
    <t xml:space="preserve">Extent to which project will support FY 2025 HUD Policy Priorities.For each priority area, award 2 points if alignment is clearly demonstrated, 1 if partially demonstrated, and 0 if not in alignment. </t>
  </si>
  <si>
    <t>Describe plan for assessing workforce development needs regularly and/or connecting residents to specific workforce development resources such as  training, assistance in job search.</t>
  </si>
  <si>
    <t>Total Points:</t>
  </si>
  <si>
    <t>Final Score</t>
  </si>
  <si>
    <t xml:space="preserve">Final Score for specific project type (Tab) </t>
  </si>
  <si>
    <t>Manually Enter</t>
  </si>
  <si>
    <t>Final Score:</t>
  </si>
  <si>
    <t>Combined Score:</t>
  </si>
  <si>
    <t>PSH, RRH, Transitional, SSO, SSO Street Oureach, SSO Coordinated Entry</t>
  </si>
  <si>
    <t>Project Description &amp; Design of Housing and Supportive Services</t>
  </si>
  <si>
    <t xml:space="preserve">Applicant and sub-recipients have experience working with the proposed population and in providing housing similar to that proposed in the application. Experience may include the applicant operating a project in the prior Fiscal Year that is now applying as a new project type (e.g. transitioning from PSH to SSO or PSH to TH). </t>
  </si>
  <si>
    <t xml:space="preserve">Applicant has the appropriate accreditation and licensures to provide the services described in the application. </t>
  </si>
  <si>
    <t xml:space="preserve">Applicant demonstrates experience using and leveraging federal funds including HUD grants and other public funding, including satisfactory drawdowns and performance for existing grants as evidenced by timely reimbursement of subrecipients (if applicable), regular drawdowns, timely resolution of monitoring findings, sound financial management structures, and timely submission of required reporting on existing grants. </t>
  </si>
  <si>
    <t xml:space="preserve">Describe plan for rapid implementation of the program, documenting how the project will be ready to begin housing or deployment of services for the first program participant. Provide a detailed schedule of proposed activities for 60 days, 120 days, and 180 days after grant award. </t>
  </si>
  <si>
    <t>The average cost per household served is reasonable, consistent with 2 CFR 200.404, meaning that the costs for housing and services provided by the project are consistent with the population the project plans to serve. To evaluate, or each question, award up to 3 points based on thorough description of how each measure of cost effectiveness is met.                                                                                              •	Is the cost necessary for housing or service delivery?
•	Is the cost reasonable compared to market rates?
•	Is there proper procurement (competitive bids, no conflicts)?
•	Is the cost allocable to the grant?
•	Are outcomes measurable and reported?
•	Do efficiency metrics show appropriate use of funds?
•	Are costs consistent with organizational and federal policies?</t>
  </si>
  <si>
    <t>Documented Match funding amount meets HUD Requirements</t>
  </si>
  <si>
    <t>**Type of housing, including number and configuration of units, fits needs of program participants.**</t>
  </si>
  <si>
    <t>**The type of supportive services and assistance that will be offered to program participants will ensure that the participant is able to successfully obtain and retain permanent housing and in a manner that fits their needs (e.g. transportation, safety planning, enhanced case management). If the applicant is proposing to expand an existing PH project, it must demonstrate how they are expanding supportive services to program participants, including where appropriate, on-site supportive services.**</t>
  </si>
  <si>
    <t>**The project will be designed to serve elderly individuals and/or individuals with a physical disability/impairment or a developmental disability (24 CFR 582.5) not including substance use disorder. The units will prioritize these populations. 
For DV Bonus, units will serve families and children. **</t>
  </si>
  <si>
    <t>**The project will be supplemented with resources from other public or private sources, that may include mainstream health, social, and employment programs such as Medicare, Medicaid, SSI, and SNAP.**</t>
  </si>
  <si>
    <t>** These are threshold questions that HUD will use when reviewing new project applications. If awarded. all these criteria will be required by HUD. **</t>
  </si>
  <si>
    <t>** The provision of tenant-based rental assistance will help individuals and families achieve self-suffiency within 3 months or up to 24 months**</t>
  </si>
  <si>
    <t xml:space="preserve">** The type of supportive services and assistance that will be offered to program participants (e.g., case management, substance use treatment, mental health mental health 
treatment, and employment assistance) will ensure that the participant is able to successfully obtain self-sufficiency and exit homelessness. * * </t>
  </si>
  <si>
    <t xml:space="preserve">** The applicant has previously operated homelessness projects where outcomes for employment income were improved compared to the average project in the CoC. ** </t>
  </si>
  <si>
    <t xml:space="preserve">**The project will be supplemented with resources from other public or private sources, that may include mainstream health, social, and employment programs such as Medicare, Medicaid, SSI, and SNAP.** </t>
  </si>
  <si>
    <t xml:space="preserve">Demonstrate that the project utilizes housing and healthcare resources not funded through the Coe or ESG Programs, and that 10 points these leveraged resources provide at least 25 percent of the 
participants included in the project. </t>
  </si>
  <si>
    <t>Demonstrate ability to participate with Coordinated Entry Services/By-Names-List.</t>
  </si>
  <si>
    <t>Combine with All project types score on first tab</t>
  </si>
  <si>
    <t xml:space="preserve">**Demonstrate that the project will provide and/or partner with other organizations to provide eligible supportive services that are necessary to assist program participants to obtain and maintain housing.** </t>
  </si>
  <si>
    <t xml:space="preserve">**The applicant has prior experience operating transitional housing or other projects that have successfully helped homeless individuals and families exit homelessness within 24 months.** </t>
  </si>
  <si>
    <t xml:space="preserve">**The applicant has previously operated or currently operates transitional housing or another homelessness project, or has a plan in place to ensure, that at least 50 percent of participants exit to permanent housing within 24 20 points months and at least 50 percent of participants exit with employment income as reflected in HMIS or another data system used by the applicant.* </t>
  </si>
  <si>
    <t xml:space="preserve">**Demonstrate that the proposed project will provide 40 hours per week of customized services for each participant (e.g. case management, employment training, substance use treatment, etc.). The 40 hours per week may be reduced proportionately for participants who are employed. The 40 hours per week does not apply to participants over age 62 or who have a physical disability/impairment or a developmental disability (24 CFR 582.5) not including substance use disorder.** </t>
  </si>
  <si>
    <t>**Demonstrate that the project utilizes housing and healthcare resources not funded through the Coe or ESG Programs, and that these leveraged resources provide at least 25 percent of the units included in the project.**</t>
  </si>
  <si>
    <t>**Demonstrate that the proposed project will require program participants to take part in supportive services (e.g. case management, employment training, substance use treatment, etc. in line with 24 CFR 578.75(h) by attaching a supportive service 
agreement (contract, occupancy agreement, lease, or equivalent).**</t>
  </si>
  <si>
    <t xml:space="preserve">**The Supportive Services project is necessary to assist people in exiting homelessness and increasing self-sufficiency and the 
Recipient will conduct an annual assessment of the service needs of 20 points the program participants.** </t>
  </si>
  <si>
    <t xml:space="preserve">**The proposed project has a strategy for providing supportive services to eligible program participants including those with 30 points histories of unsheltered homelessness and those who do not traditionally engage with supportive services.**  </t>
  </si>
  <si>
    <t xml:space="preserve">**The proposed project has a strategy for providing supportive services to eligible program participants including those with histories of unsheltered homelessness and those who do not traditionally engage with supportive services.** </t>
  </si>
  <si>
    <t xml:space="preserve">**Demonstrate that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 </t>
  </si>
  <si>
    <t xml:space="preserve">**The Coordinated Entry system is easily available and reachable for all persons within the CoC's geographic area who are seeking homelessness assistance. The system must also be accessible for persons with disabilities within the CoC's geographic area. </t>
  </si>
  <si>
    <t>**There is a strategy for advertising that is designed specifically to reach households experiencing homelessness with the highest needs.</t>
  </si>
  <si>
    <t xml:space="preserve">**There is a standardized assessment process. </t>
  </si>
  <si>
    <t xml:space="preserve">**The project will ensure program participants are directed to appropriate housing and services that fit their needs. </t>
  </si>
  <si>
    <t>FY25 HUD Priorities</t>
  </si>
  <si>
    <t>Program Implementation Work Plan</t>
  </si>
  <si>
    <t>Match Funds</t>
  </si>
  <si>
    <t>SSO-Street Outreach</t>
  </si>
  <si>
    <t xml:space="preserve">**The applicant has experience providing outreach services consistent with the activity description at 24 CFR 578.53(e)(13) and has demonstrated effectiveness at helping people successfully exit from places not meant for human habitation to emergency shelter, treatment programs, transitional housing or permanent housing programs.** </t>
  </si>
  <si>
    <t>Provides a detailed, comprehensive plan describing how outreach will be conducted; including how often, where and proposed staffing structure.</t>
  </si>
  <si>
    <t>Project provides on-site substance use treatment (this includes an on-site clinician providing substance abuse treatment services)? </t>
  </si>
  <si>
    <t>Project describes its plan to improve the performance and effectiveness of the CoC’s Coordinated Entry System, including identification of system gaps, proposed strategies to address those gaps, expected outcomes, and the performance measures, evaluation methods, and benchmarks that will be used to assess success.</t>
  </si>
  <si>
    <t xml:space="preserve">Demonstrate that the project utilizes housing and healthcare resources not funded through the Coe or ESG Programs, and that these leveraged resources provide at least 25 percent of the units included in the project. </t>
  </si>
  <si>
    <r>
      <t xml:space="preserve">Organization's most recent audit (5 points for each):    </t>
    </r>
    <r>
      <rPr>
        <b/>
        <sz val="11"/>
        <color theme="1"/>
        <rFont val="Calibri"/>
        <family val="2"/>
        <scheme val="minor"/>
      </rPr>
      <t xml:space="preserve">**Attachment**             </t>
    </r>
    <r>
      <rPr>
        <sz val="11"/>
        <color theme="1"/>
        <rFont val="Calibri"/>
        <family val="2"/>
        <scheme val="minor"/>
      </rPr>
      <t xml:space="preserve">              
1. 	Found no exceptions to standard practices.
2. 	Identified agency as 'low risk.'
3. 	Indicates no findings.</t>
    </r>
  </si>
  <si>
    <r>
      <t xml:space="preserve">**Demonstrate that the proposed project will require program participants to take part in supportive services (e.g. case management, life skills, substance use treatment) in line with 24 CFR 578.75(h) by </t>
    </r>
    <r>
      <rPr>
        <b/>
        <sz val="11"/>
        <color theme="1"/>
        <rFont val="Calibri"/>
        <family val="2"/>
        <scheme val="minor"/>
      </rPr>
      <t>attaching a supportive service agreement</t>
    </r>
    <r>
      <rPr>
        <sz val="11"/>
        <color theme="1"/>
        <rFont val="Calibri"/>
        <family val="2"/>
        <scheme val="minor"/>
      </rPr>
      <t xml:space="preserve"> (contract, occupancy agreement, lease, or equivalent).**</t>
    </r>
  </si>
  <si>
    <r>
      <t xml:space="preserve">**Demonstrate that the proposed project will require program participants to take part in supportive services (e.g. case management, life skills, substance use treatment) in line with 24 CFR 578.75{h) by </t>
    </r>
    <r>
      <rPr>
        <b/>
        <sz val="11"/>
        <color theme="1"/>
        <rFont val="Calibri"/>
        <family val="2"/>
        <scheme val="minor"/>
      </rPr>
      <t>attaching a supportive service agreement</t>
    </r>
    <r>
      <rPr>
        <sz val="11"/>
        <color theme="1"/>
        <rFont val="Calibri"/>
        <family val="2"/>
        <scheme val="minor"/>
      </rPr>
      <t xml:space="preserve"> (contract, occupancy agreement, lease, or equivalent).** </t>
    </r>
  </si>
  <si>
    <r>
      <t>**Demonstrate that the proposed project will require program participants o take part in supportive services (e.g. case management, employment training, substance use treatment, etc.) in line with 24 CFR 578.75{h) by  at</t>
    </r>
    <r>
      <rPr>
        <b/>
        <sz val="11"/>
        <color theme="1"/>
        <rFont val="Calibri"/>
        <family val="2"/>
        <scheme val="minor"/>
      </rPr>
      <t xml:space="preserve">taching a supportive service agreement </t>
    </r>
    <r>
      <rPr>
        <sz val="11"/>
        <color theme="1"/>
        <rFont val="Calibri"/>
        <family val="2"/>
        <scheme val="minor"/>
      </rPr>
      <t xml:space="preserve">(contract, occupancy agreement, 
lease, or equivalent).** </t>
    </r>
  </si>
  <si>
    <t>HMIS</t>
  </si>
  <si>
    <t>Budget narrative is complete and costs are justified to expand the capacity of HMIS. Budget has all eligible HMIS Costs (staffing, equipment).</t>
  </si>
  <si>
    <t xml:space="preserve">Experience with HMIS &amp; demonstrates sufficient experience with administering the CoC’s HMIS
0 points if not described or no experience
5 points if somewhat described and limited experience
10 points if adequately addressed and has extensive experience </t>
  </si>
  <si>
    <t>Provides specific examples of how HMIS funds will strengthen system-wide HMIS implementation (e.g., staffing, licenses, training, system enhancements) and expand HMIS as a proactive case management tool through real-time data sharing, alerts, service coordination, and treatment/recovery tracking, clearly linking these investments to improved system performance and better client outcomes.</t>
  </si>
  <si>
    <t>Describes whether and how the HMIS collects all HUD-required Universal Data Elements (UDEs) in full compliance with the HMIS Data Standards, including the processes, workflows, and system functions that ensure accurate, complete, and consistent collection across all participating projects.</t>
  </si>
  <si>
    <t>Describes the HMIS’s ability to un-duplicate client records, including system features, matching logic, and data validation processes that ensure each client has a single, accurate record across all projects.'</t>
  </si>
  <si>
    <t>Describe  how the HMIS produces all HUD-required reports and provides accurate, complete, and timely data for HUD reporting needs—including APRs, quarterly reports, CAPER/ESG reporting—and any additional reports required by other federal 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</si>
</sst>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name val="Calibri"/>
    </font>
    <font>
      <b/>
      <sz val="11"/>
      <color theme="1"/>
      <name val="Calibri"/>
      <family val="2"/>
      <scheme val="minor"/>
    </font>
    <font>
      <b/>
      <sz val="11"/>
      <name val="Calibri"/>
      <family val="2"/>
    </font>
    <font>
      <b/>
      <u/>
      <sz val="11"/>
      <color theme="1"/>
      <name val="Calibri"/>
      <family val="2"/>
      <scheme val="minor"/>
    </font>
    <font>
      <sz val="11"/>
      <name val="Calibri"/>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applyAlignment="1">
      <alignment horizontal="center" vertical="center" wrapText="1"/>
    </xf>
    <xf numFmtId="0" fontId="1" fillId="0" borderId="0" xfId="0" applyFont="1"/>
    <xf numFmtId="0" fontId="0" fillId="0" borderId="0" xfId="0" applyAlignment="1">
      <alignment wrapText="1"/>
    </xf>
    <xf numFmtId="0" fontId="0" fillId="0" borderId="0" xfId="0" applyAlignment="1">
      <alignment vertical="center"/>
    </xf>
    <xf numFmtId="0" fontId="2" fillId="0" borderId="0" xfId="0" applyFont="1"/>
    <xf numFmtId="10" fontId="2" fillId="0" borderId="0" xfId="0" applyNumberFormat="1" applyFont="1"/>
    <xf numFmtId="0" fontId="2" fillId="2" borderId="0" xfId="0" applyFont="1" applyFill="1"/>
    <xf numFmtId="10" fontId="0" fillId="2" borderId="0" xfId="0" applyNumberFormat="1" applyFill="1"/>
    <xf numFmtId="10" fontId="2" fillId="2" borderId="0" xfId="0" applyNumberFormat="1" applyFont="1" applyFill="1"/>
    <xf numFmtId="0" fontId="0" fillId="0" borderId="0" xfId="0" applyAlignment="1">
      <alignment horizontal="left" vertical="center" wrapText="1"/>
    </xf>
    <xf numFmtId="0" fontId="0" fillId="0" borderId="0" xfId="0" applyAlignment="1">
      <alignment vertical="center" wrapText="1"/>
    </xf>
    <xf numFmtId="0" fontId="4" fillId="0" borderId="0" xfId="0" applyFont="1"/>
    <xf numFmtId="0" fontId="0" fillId="2" borderId="0" xfId="0" applyFill="1"/>
    <xf numFmtId="0" fontId="3" fillId="0" borderId="0" xfId="0" applyFont="1" applyAlignment="1">
      <alignment horizontal="center" vertical="center" wrapText="1"/>
    </xf>
    <xf numFmtId="0" fontId="0" fillId="0" borderId="0" xfId="0" applyAlignment="1">
      <alignment horizontal="left" vertical="center"/>
    </xf>
    <xf numFmtId="0" fontId="2" fillId="0" borderId="0" xfId="0" applyFont="1" applyAlignment="1">
      <alignment horizontal="right" vertical="top"/>
    </xf>
    <xf numFmtId="0" fontId="0" fillId="0" borderId="0" xfId="0" applyAlignment="1">
      <alignment horizontal="right"/>
    </xf>
    <xf numFmtId="0" fontId="2" fillId="3" borderId="0" xfId="0" applyFont="1" applyFill="1"/>
    <xf numFmtId="10" fontId="2" fillId="3" borderId="0" xfId="0" applyNumberFormat="1" applyFont="1" applyFill="1"/>
    <xf numFmtId="0" fontId="1" fillId="2" borderId="0" xfId="0" applyFont="1" applyFill="1"/>
    <xf numFmtId="0" fontId="5" fillId="0" borderId="0" xfId="0" applyFont="1" applyAlignment="1">
      <alignment horizontal="left" vertical="center" wrapText="1"/>
    </xf>
    <xf numFmtId="0" fontId="5" fillId="0" borderId="0" xfId="0" applyFont="1" applyAlignment="1">
      <alignment horizontal="right" vertical="center" wrapText="1"/>
    </xf>
  </cellXfs>
  <cellStyles count="1">
    <cellStyle name="Normal" xfId="0" builtinId="0"/>
  </cellStyles>
  <dxfs count="1">
    <dxf>
      <alignment vertical="center"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ll_Project_Types" displayName="All_Project_Types" ref="A1:E12">
  <autoFilter ref="A1:E12" xr:uid="{00000000-0009-0000-0100-000001000000}"/>
  <tableColumns count="5">
    <tableColumn id="1" xr3:uid="{00000000-0010-0000-0000-000001000000}" name="Category/Section" dataDxfId="0"/>
    <tableColumn id="2" xr3:uid="{00000000-0010-0000-0000-000002000000}" name="Scoring Criterion"/>
    <tableColumn id="3" xr3:uid="{00000000-0010-0000-0000-000003000000}" name="Max Points"/>
    <tableColumn id="4" xr3:uid="{00000000-0010-0000-0000-000004000000}" name="Score"/>
    <tableColumn id="5" xr3:uid="{00000000-0010-0000-0000-000005000000}" name="Comments"/>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ew_PSH" displayName="New_PSH" ref="A1:E8">
  <autoFilter ref="A1:E8" xr:uid="{00000000-0009-0000-0100-000002000000}"/>
  <tableColumns count="5">
    <tableColumn id="1" xr3:uid="{00000000-0010-0000-0100-000001000000}" name="Category/Section"/>
    <tableColumn id="2" xr3:uid="{00000000-0010-0000-0100-000002000000}" name="Scoring Criterion"/>
    <tableColumn id="3" xr3:uid="{00000000-0010-0000-0100-000003000000}" name="Max Points"/>
    <tableColumn id="4" xr3:uid="{00000000-0010-0000-0100-000004000000}" name="Score"/>
    <tableColumn id="5" xr3:uid="{00000000-0010-0000-0100-000005000000}" name="Comments"/>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New_RRH" displayName="New_RRH" ref="A1:E8">
  <autoFilter ref="A1:E8" xr:uid="{00000000-0009-0000-0100-000003000000}"/>
  <tableColumns count="5">
    <tableColumn id="1" xr3:uid="{00000000-0010-0000-0200-000001000000}" name="Category/Section"/>
    <tableColumn id="2" xr3:uid="{00000000-0010-0000-0200-000002000000}" name="Scoring Criterion"/>
    <tableColumn id="3" xr3:uid="{00000000-0010-0000-0200-000003000000}" name="Max Points"/>
    <tableColumn id="4" xr3:uid="{00000000-0010-0000-0200-000004000000}" name="Score"/>
    <tableColumn id="5" xr3:uid="{00000000-0010-0000-0200-000005000000}" name="Comments"/>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nsitional_Housing" displayName="Transitional_Housing" ref="A1:E9">
  <autoFilter ref="A1:E9" xr:uid="{00000000-0009-0000-0100-000004000000}"/>
  <tableColumns count="5">
    <tableColumn id="1" xr3:uid="{00000000-0010-0000-0300-000001000000}" name="Category/Section"/>
    <tableColumn id="2" xr3:uid="{00000000-0010-0000-0300-000002000000}" name="Scoring Criterion"/>
    <tableColumn id="3" xr3:uid="{00000000-0010-0000-0300-000003000000}" name="Max Points"/>
    <tableColumn id="4" xr3:uid="{00000000-0010-0000-0300-000004000000}" name="Score"/>
    <tableColumn id="5" xr3:uid="{00000000-0010-0000-0300-000005000000}" name="Comments"/>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SO_Standalone" displayName="SSO_Standalone" ref="A1:E5">
  <autoFilter ref="A1:E5" xr:uid="{00000000-0009-0000-0100-000005000000}"/>
  <tableColumns count="5">
    <tableColumn id="1" xr3:uid="{00000000-0010-0000-0400-000001000000}" name="Category/Section"/>
    <tableColumn id="2" xr3:uid="{00000000-0010-0000-0400-000002000000}" name="Scoring Criterion"/>
    <tableColumn id="3" xr3:uid="{00000000-0010-0000-0400-000003000000}" name="Max Points"/>
    <tableColumn id="4" xr3:uid="{00000000-0010-0000-0400-000004000000}" name="Score"/>
    <tableColumn id="5" xr3:uid="{00000000-0010-0000-0400-000005000000}" name="Comments"/>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SO_Street_Outreach" displayName="SSO_Street_Outreach" ref="A1:E6">
  <autoFilter ref="A1:E6" xr:uid="{00000000-0009-0000-0100-000006000000}"/>
  <tableColumns count="5">
    <tableColumn id="1" xr3:uid="{00000000-0010-0000-0500-000001000000}" name="Category/Section"/>
    <tableColumn id="2" xr3:uid="{00000000-0010-0000-0500-000002000000}" name="Scoring Criterion"/>
    <tableColumn id="3" xr3:uid="{00000000-0010-0000-0500-000003000000}" name="Max Points"/>
    <tableColumn id="4" xr3:uid="{00000000-0010-0000-0500-000004000000}" name="Score"/>
    <tableColumn id="5" xr3:uid="{00000000-0010-0000-0500-000005000000}" name="Comments"/>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SSO_Coordinated_Entry" displayName="SSO_Coordinated_Entry" ref="A1:E6">
  <autoFilter ref="A1:E6" xr:uid="{00000000-0009-0000-0100-000007000000}"/>
  <tableColumns count="5">
    <tableColumn id="1" xr3:uid="{00000000-0010-0000-0600-000001000000}" name="Category/Section"/>
    <tableColumn id="2" xr3:uid="{00000000-0010-0000-0600-000002000000}" name="Scoring Criterion"/>
    <tableColumn id="3" xr3:uid="{00000000-0010-0000-0600-000003000000}" name="Max Points"/>
    <tableColumn id="4" xr3:uid="{00000000-0010-0000-0600-000004000000}" name="Score"/>
    <tableColumn id="5" xr3:uid="{00000000-0010-0000-0600-000005000000}" name="Comments"/>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3B07AA0-0B20-41DA-A43F-66AE86CA3D9C}" name="SSO_Coordinated_Entry10" displayName="SSO_Coordinated_Entry10" ref="A1:E8">
  <autoFilter ref="A1:E8" xr:uid="{C3B07AA0-0B20-41DA-A43F-66AE86CA3D9C}"/>
  <tableColumns count="5">
    <tableColumn id="1" xr3:uid="{6694EC97-0084-4577-BB29-C3A4B910F098}" name="Category/Section"/>
    <tableColumn id="2" xr3:uid="{A769FB02-82C4-44C6-8F02-EF63ACB35DB8}" name="Scoring Criterion"/>
    <tableColumn id="3" xr3:uid="{5C41A703-BDD5-4786-9985-12EEE7741E26}" name="Max Points"/>
    <tableColumn id="4" xr3:uid="{A2B4070A-EA08-49E2-98A1-9E51A44609A4}" name="Score"/>
    <tableColumn id="5" xr3:uid="{B33CB3F6-2F49-422F-88D2-CE2465FB9606}" name="Comments"/>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topLeftCell="A6" workbookViewId="0">
      <selection activeCell="B12" sqref="B12"/>
    </sheetView>
  </sheetViews>
  <sheetFormatPr defaultRowHeight="15" x14ac:dyDescent="0.25"/>
  <cols>
    <col min="1" max="1" width="41" customWidth="1"/>
    <col min="2" max="2" width="60" customWidth="1"/>
    <col min="3" max="3" width="17.28515625" customWidth="1"/>
    <col min="4" max="4" width="13.42578125" customWidth="1"/>
    <col min="5" max="5" width="18.140625" customWidth="1"/>
  </cols>
  <sheetData>
    <row r="1" spans="1:5" x14ac:dyDescent="0.25">
      <c r="A1" s="1" t="s">
        <v>0</v>
      </c>
      <c r="B1" s="1" t="s">
        <v>1</v>
      </c>
      <c r="C1" s="1" t="s">
        <v>2</v>
      </c>
      <c r="D1" s="1" t="s">
        <v>3</v>
      </c>
      <c r="E1" s="1" t="s">
        <v>4</v>
      </c>
    </row>
    <row r="2" spans="1:5" ht="87.75" customHeight="1" x14ac:dyDescent="0.25">
      <c r="A2" s="4" t="s">
        <v>5</v>
      </c>
      <c r="B2" s="3" t="s">
        <v>26</v>
      </c>
      <c r="C2">
        <v>15</v>
      </c>
    </row>
    <row r="3" spans="1:5" ht="30" x14ac:dyDescent="0.25">
      <c r="A3" s="4" t="s">
        <v>5</v>
      </c>
      <c r="B3" s="3" t="s">
        <v>27</v>
      </c>
      <c r="C3">
        <v>10</v>
      </c>
    </row>
    <row r="4" spans="1:5" ht="114.75" customHeight="1" x14ac:dyDescent="0.25">
      <c r="A4" s="4" t="s">
        <v>5</v>
      </c>
      <c r="B4" s="3" t="s">
        <v>28</v>
      </c>
      <c r="C4">
        <v>15</v>
      </c>
    </row>
    <row r="5" spans="1:5" ht="204.75" customHeight="1" x14ac:dyDescent="0.25">
      <c r="A5" s="10" t="s">
        <v>25</v>
      </c>
      <c r="B5" s="3" t="s">
        <v>15</v>
      </c>
      <c r="C5">
        <v>20</v>
      </c>
    </row>
    <row r="6" spans="1:5" ht="70.5" customHeight="1" x14ac:dyDescent="0.25">
      <c r="A6" s="10" t="s">
        <v>58</v>
      </c>
      <c r="B6" s="3" t="s">
        <v>16</v>
      </c>
      <c r="C6">
        <v>12</v>
      </c>
    </row>
    <row r="7" spans="1:5" ht="54" customHeight="1" x14ac:dyDescent="0.25">
      <c r="A7" s="10" t="s">
        <v>58</v>
      </c>
      <c r="B7" s="3" t="s">
        <v>17</v>
      </c>
      <c r="C7">
        <v>5</v>
      </c>
    </row>
    <row r="8" spans="1:5" ht="45" x14ac:dyDescent="0.25">
      <c r="A8" s="15" t="s">
        <v>58</v>
      </c>
      <c r="B8" s="3" t="s">
        <v>64</v>
      </c>
      <c r="C8">
        <v>10</v>
      </c>
    </row>
    <row r="9" spans="1:5" ht="102" customHeight="1" x14ac:dyDescent="0.25">
      <c r="A9" s="4" t="s">
        <v>59</v>
      </c>
      <c r="B9" s="3" t="s">
        <v>29</v>
      </c>
      <c r="C9">
        <v>10</v>
      </c>
    </row>
    <row r="10" spans="1:5" ht="195" x14ac:dyDescent="0.25">
      <c r="A10" s="4" t="s">
        <v>6</v>
      </c>
      <c r="B10" s="11" t="s">
        <v>30</v>
      </c>
      <c r="C10">
        <v>21</v>
      </c>
    </row>
    <row r="11" spans="1:5" ht="75" x14ac:dyDescent="0.25">
      <c r="A11" s="4" t="s">
        <v>6</v>
      </c>
      <c r="B11" s="3" t="s">
        <v>67</v>
      </c>
      <c r="C11">
        <v>15</v>
      </c>
    </row>
    <row r="12" spans="1:5" x14ac:dyDescent="0.25">
      <c r="A12" s="4" t="s">
        <v>60</v>
      </c>
      <c r="B12" s="3" t="s">
        <v>31</v>
      </c>
      <c r="C12">
        <v>10</v>
      </c>
    </row>
    <row r="14" spans="1:5" x14ac:dyDescent="0.25">
      <c r="C14" s="2" t="s">
        <v>7</v>
      </c>
      <c r="D14" s="2">
        <f>SUM(All_Project_Types[Max Points])</f>
        <v>143</v>
      </c>
    </row>
    <row r="15" spans="1:5" x14ac:dyDescent="0.25">
      <c r="C15" s="2" t="s">
        <v>18</v>
      </c>
      <c r="D15" s="2">
        <f>SUM(All_Project_Types[Score])</f>
        <v>0</v>
      </c>
    </row>
    <row r="16" spans="1:5" x14ac:dyDescent="0.25">
      <c r="C16" s="5" t="s">
        <v>19</v>
      </c>
      <c r="D16" s="6">
        <f>D15/D14</f>
        <v>0</v>
      </c>
    </row>
    <row r="17" spans="2:5" x14ac:dyDescent="0.25">
      <c r="B17" s="16" t="s">
        <v>20</v>
      </c>
      <c r="C17" s="16"/>
      <c r="D17" s="6"/>
      <c r="E17" s="5" t="s">
        <v>21</v>
      </c>
    </row>
    <row r="18" spans="2:5" x14ac:dyDescent="0.25">
      <c r="B18" s="17" t="s">
        <v>24</v>
      </c>
      <c r="C18" s="17"/>
    </row>
    <row r="19" spans="2:5" x14ac:dyDescent="0.25">
      <c r="C19" s="7" t="s">
        <v>23</v>
      </c>
      <c r="D19" s="9">
        <f>AVERAGE(D16,D17)</f>
        <v>0</v>
      </c>
    </row>
  </sheetData>
  <mergeCells count="2">
    <mergeCell ref="B17:C17"/>
    <mergeCell ref="B18:C18"/>
  </mergeCells>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topLeftCell="A3" workbookViewId="0">
      <selection activeCell="A15" sqref="A15"/>
    </sheetView>
  </sheetViews>
  <sheetFormatPr defaultRowHeight="15" x14ac:dyDescent="0.25"/>
  <cols>
    <col min="1" max="1" width="25" customWidth="1"/>
    <col min="2" max="2" width="60" customWidth="1"/>
    <col min="3" max="3" width="14.85546875" customWidth="1"/>
    <col min="4" max="4" width="8.140625" customWidth="1"/>
    <col min="5" max="5" width="37.140625" customWidth="1"/>
  </cols>
  <sheetData>
    <row r="1" spans="1:5" ht="30" x14ac:dyDescent="0.25">
      <c r="A1" s="1" t="s">
        <v>0</v>
      </c>
      <c r="B1" s="1" t="s">
        <v>1</v>
      </c>
      <c r="C1" s="1" t="s">
        <v>2</v>
      </c>
      <c r="D1" s="1" t="s">
        <v>3</v>
      </c>
      <c r="E1" s="1" t="s">
        <v>4</v>
      </c>
    </row>
    <row r="2" spans="1:5" ht="44.25" customHeight="1" x14ac:dyDescent="0.25">
      <c r="A2" t="s">
        <v>9</v>
      </c>
      <c r="B2" s="3" t="s">
        <v>32</v>
      </c>
      <c r="C2">
        <v>20</v>
      </c>
    </row>
    <row r="3" spans="1:5" ht="128.25" customHeight="1" x14ac:dyDescent="0.25">
      <c r="A3" t="s">
        <v>9</v>
      </c>
      <c r="B3" s="3" t="s">
        <v>33</v>
      </c>
      <c r="C3">
        <v>30</v>
      </c>
    </row>
    <row r="4" spans="1:5" ht="90.75" customHeight="1" x14ac:dyDescent="0.25">
      <c r="A4" t="s">
        <v>9</v>
      </c>
      <c r="B4" s="3" t="s">
        <v>34</v>
      </c>
      <c r="C4">
        <v>20</v>
      </c>
    </row>
    <row r="5" spans="1:5" ht="75" customHeight="1" x14ac:dyDescent="0.25">
      <c r="A5" t="s">
        <v>9</v>
      </c>
      <c r="B5" s="3" t="s">
        <v>68</v>
      </c>
      <c r="C5">
        <v>20</v>
      </c>
    </row>
    <row r="6" spans="1:5" ht="60" x14ac:dyDescent="0.25">
      <c r="A6" t="s">
        <v>9</v>
      </c>
      <c r="B6" s="3" t="s">
        <v>35</v>
      </c>
      <c r="C6">
        <v>20</v>
      </c>
    </row>
    <row r="7" spans="1:5" ht="60" x14ac:dyDescent="0.25">
      <c r="A7" t="s">
        <v>9</v>
      </c>
      <c r="B7" s="3" t="s">
        <v>66</v>
      </c>
      <c r="C7">
        <v>10</v>
      </c>
    </row>
    <row r="8" spans="1:5" ht="30" x14ac:dyDescent="0.25">
      <c r="A8" t="s">
        <v>9</v>
      </c>
      <c r="B8" s="3" t="s">
        <v>42</v>
      </c>
      <c r="C8">
        <v>5</v>
      </c>
    </row>
    <row r="10" spans="1:5" x14ac:dyDescent="0.25">
      <c r="C10" s="2" t="s">
        <v>7</v>
      </c>
      <c r="D10" s="2">
        <f>SUM(New_PSH[Max Points])</f>
        <v>125</v>
      </c>
    </row>
    <row r="11" spans="1:5" x14ac:dyDescent="0.25">
      <c r="C11" s="2" t="s">
        <v>8</v>
      </c>
      <c r="D11" s="2">
        <f>SUM(New_PSH[Score])</f>
        <v>0</v>
      </c>
    </row>
    <row r="12" spans="1:5" x14ac:dyDescent="0.25">
      <c r="C12" s="7" t="s">
        <v>22</v>
      </c>
      <c r="D12" s="9">
        <f>D11/D10</f>
        <v>0</v>
      </c>
      <c r="E12" s="5" t="s">
        <v>43</v>
      </c>
    </row>
    <row r="15" spans="1:5" x14ac:dyDescent="0.25">
      <c r="A15" s="12" t="s">
        <v>36</v>
      </c>
      <c r="B15" s="12"/>
      <c r="C15" s="12"/>
      <c r="D15" s="12"/>
      <c r="E15" s="12"/>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
  <sheetViews>
    <sheetView workbookViewId="0">
      <selection activeCell="B5" sqref="B5"/>
    </sheetView>
  </sheetViews>
  <sheetFormatPr defaultRowHeight="15" x14ac:dyDescent="0.25"/>
  <cols>
    <col min="1" max="1" width="25" customWidth="1"/>
    <col min="2" max="2" width="60" customWidth="1"/>
    <col min="3" max="3" width="17.85546875" customWidth="1"/>
    <col min="4" max="4" width="10.7109375" customWidth="1"/>
    <col min="5" max="5" width="29" customWidth="1"/>
  </cols>
  <sheetData>
    <row r="1" spans="1:5" ht="30" x14ac:dyDescent="0.25">
      <c r="A1" s="1" t="s">
        <v>0</v>
      </c>
      <c r="B1" s="1" t="s">
        <v>1</v>
      </c>
      <c r="C1" s="1" t="s">
        <v>2</v>
      </c>
      <c r="D1" s="1" t="s">
        <v>3</v>
      </c>
      <c r="E1" s="1" t="s">
        <v>4</v>
      </c>
    </row>
    <row r="2" spans="1:5" ht="43.5" customHeight="1" x14ac:dyDescent="0.25">
      <c r="A2" t="s">
        <v>10</v>
      </c>
      <c r="B2" s="3" t="s">
        <v>37</v>
      </c>
      <c r="C2">
        <v>20</v>
      </c>
    </row>
    <row r="3" spans="1:5" ht="120.75" customHeight="1" x14ac:dyDescent="0.25">
      <c r="A3" t="s">
        <v>10</v>
      </c>
      <c r="B3" s="3" t="s">
        <v>38</v>
      </c>
      <c r="C3">
        <v>30</v>
      </c>
    </row>
    <row r="4" spans="1:5" ht="59.25" customHeight="1" x14ac:dyDescent="0.25">
      <c r="A4" t="s">
        <v>10</v>
      </c>
      <c r="B4" s="3" t="s">
        <v>39</v>
      </c>
      <c r="C4">
        <v>20</v>
      </c>
    </row>
    <row r="5" spans="1:5" ht="93.75" customHeight="1" x14ac:dyDescent="0.25">
      <c r="A5" t="s">
        <v>10</v>
      </c>
      <c r="B5" s="3" t="s">
        <v>69</v>
      </c>
      <c r="C5">
        <v>20</v>
      </c>
    </row>
    <row r="6" spans="1:5" ht="69" customHeight="1" x14ac:dyDescent="0.25">
      <c r="A6" t="s">
        <v>10</v>
      </c>
      <c r="B6" s="3" t="s">
        <v>40</v>
      </c>
      <c r="C6">
        <v>20</v>
      </c>
    </row>
    <row r="7" spans="1:5" ht="75" x14ac:dyDescent="0.25">
      <c r="A7" t="s">
        <v>10</v>
      </c>
      <c r="B7" s="3" t="s">
        <v>41</v>
      </c>
      <c r="C7">
        <v>10</v>
      </c>
    </row>
    <row r="8" spans="1:5" ht="30" x14ac:dyDescent="0.25">
      <c r="A8" t="s">
        <v>10</v>
      </c>
      <c r="B8" s="3" t="s">
        <v>42</v>
      </c>
      <c r="C8">
        <v>5</v>
      </c>
    </row>
    <row r="10" spans="1:5" x14ac:dyDescent="0.25">
      <c r="C10" s="2" t="s">
        <v>7</v>
      </c>
      <c r="D10">
        <f>SUM(New_RRH[Max Points])</f>
        <v>125</v>
      </c>
    </row>
    <row r="11" spans="1:5" x14ac:dyDescent="0.25">
      <c r="C11" s="2" t="s">
        <v>8</v>
      </c>
      <c r="D11">
        <f>SUM(New_RRH[Score])</f>
        <v>0</v>
      </c>
    </row>
    <row r="12" spans="1:5" x14ac:dyDescent="0.25">
      <c r="C12" s="13" t="s">
        <v>22</v>
      </c>
      <c r="D12" s="8">
        <f>D11/D10</f>
        <v>0</v>
      </c>
      <c r="E12" s="5" t="s">
        <v>43</v>
      </c>
    </row>
    <row r="17" spans="1:5" x14ac:dyDescent="0.25">
      <c r="A17" s="12" t="s">
        <v>36</v>
      </c>
      <c r="B17" s="12"/>
      <c r="C17" s="12"/>
      <c r="D17" s="12"/>
      <c r="E17" s="12"/>
    </row>
  </sheetData>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topLeftCell="A5" workbookViewId="0">
      <selection activeCell="B6" sqref="B6"/>
    </sheetView>
  </sheetViews>
  <sheetFormatPr defaultRowHeight="15" x14ac:dyDescent="0.25"/>
  <cols>
    <col min="1" max="1" width="24" customWidth="1"/>
    <col min="2" max="2" width="60" customWidth="1"/>
    <col min="3" max="3" width="14.5703125" customWidth="1"/>
    <col min="4" max="4" width="10.85546875" customWidth="1"/>
    <col min="5" max="5" width="34.7109375" customWidth="1"/>
  </cols>
  <sheetData>
    <row r="1" spans="1:5" ht="30" x14ac:dyDescent="0.25">
      <c r="A1" s="1" t="s">
        <v>0</v>
      </c>
      <c r="B1" s="1" t="s">
        <v>1</v>
      </c>
      <c r="C1" s="1" t="s">
        <v>2</v>
      </c>
      <c r="D1" s="1" t="s">
        <v>3</v>
      </c>
      <c r="E1" s="1" t="s">
        <v>4</v>
      </c>
    </row>
    <row r="2" spans="1:5" ht="60" x14ac:dyDescent="0.25">
      <c r="A2" t="s">
        <v>11</v>
      </c>
      <c r="B2" s="3" t="s">
        <v>44</v>
      </c>
      <c r="C2">
        <v>30</v>
      </c>
    </row>
    <row r="3" spans="1:5" ht="60" x14ac:dyDescent="0.25">
      <c r="A3" t="s">
        <v>11</v>
      </c>
      <c r="B3" s="3" t="s">
        <v>45</v>
      </c>
      <c r="C3">
        <v>20</v>
      </c>
    </row>
    <row r="4" spans="1:5" ht="104.25" customHeight="1" x14ac:dyDescent="0.25">
      <c r="A4" t="s">
        <v>11</v>
      </c>
      <c r="B4" s="3" t="s">
        <v>46</v>
      </c>
      <c r="C4">
        <v>20</v>
      </c>
    </row>
    <row r="5" spans="1:5" ht="99.75" customHeight="1" x14ac:dyDescent="0.25">
      <c r="A5" t="s">
        <v>11</v>
      </c>
      <c r="B5" s="3" t="s">
        <v>35</v>
      </c>
      <c r="C5">
        <v>20</v>
      </c>
    </row>
    <row r="6" spans="1:5" ht="112.5" customHeight="1" x14ac:dyDescent="0.25">
      <c r="A6" t="s">
        <v>11</v>
      </c>
      <c r="B6" s="3" t="s">
        <v>70</v>
      </c>
      <c r="C6">
        <v>30</v>
      </c>
    </row>
    <row r="7" spans="1:5" ht="150" customHeight="1" x14ac:dyDescent="0.25">
      <c r="A7" t="s">
        <v>11</v>
      </c>
      <c r="B7" s="3" t="s">
        <v>47</v>
      </c>
      <c r="C7">
        <v>20</v>
      </c>
    </row>
    <row r="8" spans="1:5" ht="94.5" customHeight="1" x14ac:dyDescent="0.25">
      <c r="A8" t="s">
        <v>11</v>
      </c>
      <c r="B8" s="3" t="s">
        <v>48</v>
      </c>
      <c r="C8">
        <v>10</v>
      </c>
    </row>
    <row r="9" spans="1:5" ht="77.25" customHeight="1" x14ac:dyDescent="0.25">
      <c r="A9" t="s">
        <v>11</v>
      </c>
      <c r="B9" s="3" t="s">
        <v>42</v>
      </c>
      <c r="C9">
        <v>5</v>
      </c>
    </row>
    <row r="11" spans="1:5" x14ac:dyDescent="0.25">
      <c r="C11" s="2" t="s">
        <v>7</v>
      </c>
      <c r="D11">
        <f>SUM(Transitional_Housing[Max Points])</f>
        <v>155</v>
      </c>
    </row>
    <row r="12" spans="1:5" x14ac:dyDescent="0.25">
      <c r="C12" s="2" t="s">
        <v>8</v>
      </c>
      <c r="D12">
        <f>SUM(Transitional_Housing[Score])</f>
        <v>0</v>
      </c>
    </row>
    <row r="13" spans="1:5" x14ac:dyDescent="0.25">
      <c r="C13" s="7" t="s">
        <v>19</v>
      </c>
      <c r="D13" s="9">
        <f>D12/D11</f>
        <v>0</v>
      </c>
      <c r="E13" s="5" t="s">
        <v>43</v>
      </c>
    </row>
    <row r="16" spans="1:5" x14ac:dyDescent="0.25">
      <c r="A16" s="12" t="s">
        <v>36</v>
      </c>
    </row>
  </sheetData>
  <pageMargins left="0.75" right="0.75" top="1" bottom="1" header="0.5" footer="0.5"/>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selection activeCell="B8" sqref="B8"/>
    </sheetView>
  </sheetViews>
  <sheetFormatPr defaultRowHeight="15" x14ac:dyDescent="0.25"/>
  <cols>
    <col min="1" max="1" width="18" customWidth="1"/>
    <col min="2" max="2" width="60" customWidth="1"/>
    <col min="3" max="3" width="14.85546875" customWidth="1"/>
    <col min="4" max="4" width="11.28515625" customWidth="1"/>
    <col min="5" max="5" width="37" customWidth="1"/>
  </cols>
  <sheetData>
    <row r="1" spans="1:5" ht="30" x14ac:dyDescent="0.25">
      <c r="A1" s="1" t="s">
        <v>0</v>
      </c>
      <c r="B1" s="1" t="s">
        <v>1</v>
      </c>
      <c r="C1" s="1" t="s">
        <v>2</v>
      </c>
      <c r="D1" s="1" t="s">
        <v>3</v>
      </c>
      <c r="E1" s="1" t="s">
        <v>4</v>
      </c>
    </row>
    <row r="2" spans="1:5" ht="111" customHeight="1" x14ac:dyDescent="0.25">
      <c r="A2" t="s">
        <v>12</v>
      </c>
      <c r="B2" s="3" t="s">
        <v>49</v>
      </c>
      <c r="C2">
        <v>20</v>
      </c>
    </row>
    <row r="3" spans="1:5" ht="72.75" customHeight="1" x14ac:dyDescent="0.25">
      <c r="A3" t="s">
        <v>12</v>
      </c>
      <c r="B3" s="3" t="s">
        <v>50</v>
      </c>
      <c r="C3">
        <v>20</v>
      </c>
    </row>
    <row r="4" spans="1:5" ht="78" customHeight="1" x14ac:dyDescent="0.25">
      <c r="A4" t="s">
        <v>12</v>
      </c>
      <c r="B4" s="3" t="s">
        <v>51</v>
      </c>
      <c r="C4">
        <v>30</v>
      </c>
    </row>
    <row r="5" spans="1:5" ht="63" customHeight="1" x14ac:dyDescent="0.25">
      <c r="A5" t="s">
        <v>12</v>
      </c>
      <c r="B5" s="3" t="s">
        <v>35</v>
      </c>
      <c r="C5">
        <v>20</v>
      </c>
    </row>
    <row r="6" spans="1:5" x14ac:dyDescent="0.25">
      <c r="C6" s="2" t="s">
        <v>7</v>
      </c>
      <c r="D6" s="2">
        <f>SUM(SSO_Standalone[Max Points])</f>
        <v>90</v>
      </c>
    </row>
    <row r="7" spans="1:5" x14ac:dyDescent="0.25">
      <c r="C7" s="2" t="s">
        <v>8</v>
      </c>
      <c r="D7" s="2">
        <f>SUM(SSO_Standalone[Score])</f>
        <v>0</v>
      </c>
    </row>
    <row r="8" spans="1:5" x14ac:dyDescent="0.25">
      <c r="C8" s="7" t="s">
        <v>19</v>
      </c>
      <c r="D8" s="9">
        <f>D7/D6</f>
        <v>0</v>
      </c>
      <c r="E8" s="5" t="s">
        <v>43</v>
      </c>
    </row>
    <row r="11" spans="1:5" x14ac:dyDescent="0.25">
      <c r="A11" s="12" t="s">
        <v>36</v>
      </c>
    </row>
  </sheetData>
  <pageMargins left="0.75" right="0.75" top="1" bottom="1" header="0.5" footer="0.5"/>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workbookViewId="0">
      <selection activeCell="C3" sqref="C3"/>
    </sheetView>
  </sheetViews>
  <sheetFormatPr defaultRowHeight="15" x14ac:dyDescent="0.25"/>
  <cols>
    <col min="1" max="1" width="23" customWidth="1"/>
    <col min="2" max="2" width="60" customWidth="1"/>
    <col min="3" max="3" width="16.28515625" customWidth="1"/>
    <col min="4" max="4" width="9.42578125" customWidth="1"/>
    <col min="5" max="5" width="28.85546875" customWidth="1"/>
  </cols>
  <sheetData>
    <row r="1" spans="1:5" ht="30" x14ac:dyDescent="0.25">
      <c r="A1" s="1" t="s">
        <v>0</v>
      </c>
      <c r="B1" s="1" t="s">
        <v>1</v>
      </c>
      <c r="C1" s="1" t="s">
        <v>2</v>
      </c>
      <c r="D1" s="1" t="s">
        <v>3</v>
      </c>
      <c r="E1" s="1" t="s">
        <v>4</v>
      </c>
    </row>
    <row r="2" spans="1:5" ht="59.25" customHeight="1" x14ac:dyDescent="0.25">
      <c r="A2" t="s">
        <v>13</v>
      </c>
      <c r="B2" s="3" t="s">
        <v>40</v>
      </c>
      <c r="C2">
        <v>20</v>
      </c>
    </row>
    <row r="3" spans="1:5" ht="61.5" customHeight="1" x14ac:dyDescent="0.25">
      <c r="A3" t="s">
        <v>13</v>
      </c>
      <c r="B3" s="3" t="s">
        <v>52</v>
      </c>
      <c r="C3">
        <v>20</v>
      </c>
    </row>
    <row r="4" spans="1:5" ht="125.25" customHeight="1" x14ac:dyDescent="0.25">
      <c r="A4" t="s">
        <v>13</v>
      </c>
      <c r="B4" s="3" t="s">
        <v>53</v>
      </c>
      <c r="C4">
        <v>20</v>
      </c>
    </row>
    <row r="5" spans="1:5" ht="90" x14ac:dyDescent="0.25">
      <c r="A5" t="s">
        <v>13</v>
      </c>
      <c r="B5" s="3" t="s">
        <v>62</v>
      </c>
      <c r="C5">
        <v>20</v>
      </c>
    </row>
    <row r="6" spans="1:5" ht="50.25" customHeight="1" x14ac:dyDescent="0.25">
      <c r="A6" t="s">
        <v>61</v>
      </c>
      <c r="B6" s="3" t="s">
        <v>63</v>
      </c>
      <c r="C6">
        <v>10</v>
      </c>
    </row>
    <row r="7" spans="1:5" x14ac:dyDescent="0.25">
      <c r="C7" s="2" t="s">
        <v>7</v>
      </c>
      <c r="D7" s="2">
        <f>SUM(SSO_Street_Outreach[Max Points])</f>
        <v>90</v>
      </c>
    </row>
    <row r="8" spans="1:5" x14ac:dyDescent="0.25">
      <c r="C8" s="2" t="s">
        <v>8</v>
      </c>
      <c r="D8" s="2">
        <f>SUM(SSO_Street_Outreach[Score])</f>
        <v>0</v>
      </c>
    </row>
    <row r="9" spans="1:5" x14ac:dyDescent="0.25">
      <c r="C9" s="7" t="s">
        <v>19</v>
      </c>
      <c r="D9" s="9">
        <f>D8/D7</f>
        <v>0</v>
      </c>
      <c r="E9" s="5" t="s">
        <v>43</v>
      </c>
    </row>
  </sheetData>
  <pageMargins left="0.75" right="0.75" top="1" bottom="1" header="0.5" footer="0.5"/>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2"/>
  <sheetViews>
    <sheetView workbookViewId="0">
      <selection sqref="A1:XFD1048576"/>
    </sheetView>
  </sheetViews>
  <sheetFormatPr defaultRowHeight="15" x14ac:dyDescent="0.25"/>
  <cols>
    <col min="1" max="1" width="25" customWidth="1"/>
    <col min="2" max="2" width="60" customWidth="1"/>
    <col min="3" max="3" width="15.85546875" customWidth="1"/>
    <col min="4" max="4" width="13.140625" customWidth="1"/>
    <col min="5" max="5" width="19.42578125" customWidth="1"/>
  </cols>
  <sheetData>
    <row r="1" spans="1:5" ht="30" x14ac:dyDescent="0.25">
      <c r="A1" s="14" t="s">
        <v>0</v>
      </c>
      <c r="B1" s="1" t="s">
        <v>1</v>
      </c>
      <c r="C1" s="1" t="s">
        <v>2</v>
      </c>
      <c r="D1" s="1" t="s">
        <v>3</v>
      </c>
      <c r="E1" s="1" t="s">
        <v>4</v>
      </c>
    </row>
    <row r="2" spans="1:5" ht="58.5" customHeight="1" x14ac:dyDescent="0.25">
      <c r="A2" t="s">
        <v>14</v>
      </c>
      <c r="B2" s="3" t="s">
        <v>54</v>
      </c>
      <c r="C2">
        <v>20</v>
      </c>
    </row>
    <row r="3" spans="1:5" ht="59.25" customHeight="1" x14ac:dyDescent="0.25">
      <c r="A3" t="s">
        <v>14</v>
      </c>
      <c r="B3" s="3" t="s">
        <v>55</v>
      </c>
      <c r="C3">
        <v>20</v>
      </c>
    </row>
    <row r="4" spans="1:5" ht="40.5" customHeight="1" x14ac:dyDescent="0.25">
      <c r="A4" t="s">
        <v>14</v>
      </c>
      <c r="B4" t="s">
        <v>56</v>
      </c>
      <c r="C4">
        <v>20</v>
      </c>
    </row>
    <row r="5" spans="1:5" ht="39" customHeight="1" x14ac:dyDescent="0.25">
      <c r="A5" t="s">
        <v>14</v>
      </c>
      <c r="B5" s="3" t="s">
        <v>57</v>
      </c>
      <c r="C5">
        <v>20</v>
      </c>
    </row>
    <row r="6" spans="1:5" ht="93.75" customHeight="1" x14ac:dyDescent="0.25">
      <c r="A6" t="s">
        <v>14</v>
      </c>
      <c r="B6" s="3" t="s">
        <v>65</v>
      </c>
      <c r="C6">
        <v>20</v>
      </c>
    </row>
    <row r="8" spans="1:5" x14ac:dyDescent="0.25">
      <c r="C8" s="2" t="s">
        <v>7</v>
      </c>
      <c r="D8" s="2">
        <f>SUM(SSO_Coordinated_Entry[Max Points])</f>
        <v>100</v>
      </c>
    </row>
    <row r="9" spans="1:5" x14ac:dyDescent="0.25">
      <c r="C9" s="2" t="s">
        <v>8</v>
      </c>
      <c r="D9" s="2">
        <f>SUM(SSO_Coordinated_Entry[Score])</f>
        <v>0</v>
      </c>
    </row>
    <row r="10" spans="1:5" x14ac:dyDescent="0.25">
      <c r="C10" s="7" t="s">
        <v>19</v>
      </c>
      <c r="D10" s="9">
        <f>D9/D8</f>
        <v>0</v>
      </c>
      <c r="E10" s="5" t="s">
        <v>43</v>
      </c>
    </row>
    <row r="12" spans="1:5" x14ac:dyDescent="0.25">
      <c r="A12" s="12" t="s">
        <v>36</v>
      </c>
    </row>
  </sheetData>
  <pageMargins left="0.75" right="0.75" top="1" bottom="1" header="0.5" footer="0.5"/>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EB51-E0AB-43E0-9E3A-3D28C576E817}">
  <dimension ref="A1:E14"/>
  <sheetViews>
    <sheetView tabSelected="1" workbookViewId="0">
      <selection activeCell="N5" sqref="N5"/>
    </sheetView>
  </sheetViews>
  <sheetFormatPr defaultRowHeight="15" x14ac:dyDescent="0.25"/>
  <cols>
    <col min="1" max="1" width="25" customWidth="1"/>
    <col min="2" max="2" width="60" customWidth="1"/>
    <col min="3" max="3" width="15.85546875" customWidth="1"/>
    <col min="4" max="4" width="13.140625" customWidth="1"/>
    <col min="5" max="5" width="19.42578125" customWidth="1"/>
  </cols>
  <sheetData>
    <row r="1" spans="1:5" x14ac:dyDescent="0.25">
      <c r="A1" s="14" t="s">
        <v>0</v>
      </c>
      <c r="B1" s="1" t="s">
        <v>1</v>
      </c>
      <c r="C1" s="1" t="s">
        <v>2</v>
      </c>
      <c r="D1" s="1" t="s">
        <v>3</v>
      </c>
      <c r="E1" s="1" t="s">
        <v>4</v>
      </c>
    </row>
    <row r="2" spans="1:5" ht="117" customHeight="1" x14ac:dyDescent="0.25">
      <c r="A2" s="21" t="s">
        <v>71</v>
      </c>
      <c r="B2" s="21" t="s">
        <v>73</v>
      </c>
      <c r="C2" s="22">
        <v>10</v>
      </c>
      <c r="D2" s="1"/>
      <c r="E2" s="1"/>
    </row>
    <row r="3" spans="1:5" ht="108.75" customHeight="1" x14ac:dyDescent="0.25">
      <c r="A3" t="s">
        <v>71</v>
      </c>
      <c r="B3" s="3" t="s">
        <v>74</v>
      </c>
      <c r="C3">
        <v>20</v>
      </c>
    </row>
    <row r="4" spans="1:5" ht="76.5" customHeight="1" x14ac:dyDescent="0.25">
      <c r="A4" t="s">
        <v>71</v>
      </c>
      <c r="B4" s="3" t="s">
        <v>75</v>
      </c>
      <c r="C4">
        <v>20</v>
      </c>
    </row>
    <row r="5" spans="1:5" ht="66" customHeight="1" x14ac:dyDescent="0.25">
      <c r="A5" t="s">
        <v>71</v>
      </c>
      <c r="B5" s="3" t="s">
        <v>76</v>
      </c>
      <c r="C5">
        <v>10</v>
      </c>
    </row>
    <row r="6" spans="1:5" ht="93.75" customHeight="1" x14ac:dyDescent="0.25">
      <c r="A6" t="s">
        <v>71</v>
      </c>
      <c r="B6" s="3" t="s">
        <v>77</v>
      </c>
      <c r="C6">
        <v>20</v>
      </c>
    </row>
    <row r="7" spans="1:5" ht="45" x14ac:dyDescent="0.25">
      <c r="A7" t="s">
        <v>71</v>
      </c>
      <c r="B7" s="3" t="s">
        <v>72</v>
      </c>
      <c r="C7">
        <v>10</v>
      </c>
    </row>
    <row r="8" spans="1:5" x14ac:dyDescent="0.25">
      <c r="A8" t="s">
        <v>71</v>
      </c>
      <c r="B8" s="3" t="s">
        <v>31</v>
      </c>
      <c r="C8">
        <v>10</v>
      </c>
    </row>
    <row r="10" spans="1:5" x14ac:dyDescent="0.25">
      <c r="C10" s="2" t="s">
        <v>7</v>
      </c>
      <c r="D10" s="2">
        <f>SUM(SSO_Coordinated_Entry10[Max Points])</f>
        <v>100</v>
      </c>
    </row>
    <row r="11" spans="1:5" x14ac:dyDescent="0.25">
      <c r="C11" s="20" t="s">
        <v>19</v>
      </c>
      <c r="D11" s="20">
        <f>SUM(SSO_Coordinated_Entry10[Score])</f>
        <v>0</v>
      </c>
    </row>
    <row r="12" spans="1:5" x14ac:dyDescent="0.25">
      <c r="C12" s="18"/>
      <c r="D12" s="19"/>
      <c r="E12" s="5"/>
    </row>
    <row r="14" spans="1:5" x14ac:dyDescent="0.25">
      <c r="A14" s="12" t="s">
        <v>36</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All Project Types NA HMIS</vt:lpstr>
      <vt:lpstr>PSH</vt:lpstr>
      <vt:lpstr>RRH</vt:lpstr>
      <vt:lpstr>Transitional Housing</vt:lpstr>
      <vt:lpstr>SSO Standalone</vt:lpstr>
      <vt:lpstr>SSO Street Outreach</vt:lpstr>
      <vt:lpstr>SSO Coordinated Entry</vt:lpstr>
      <vt:lpstr>HMIS Expansion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Carey, Dana</cp:lastModifiedBy>
  <dcterms:created xsi:type="dcterms:W3CDTF">2025-11-20T22:17:23Z</dcterms:created>
  <dcterms:modified xsi:type="dcterms:W3CDTF">2025-11-25T21:53:06Z</dcterms:modified>
</cp:coreProperties>
</file>